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смета_общ" sheetId="1" state="visible" r:id="rId1"/>
    <sheet name="выезд.бар" sheetId="2" state="visible" r:id="rId2"/>
  </sheets>
  <definedNames>
    <definedName name="_xlnm.Print_Area" localSheetId="0" hidden="0">'смета_общ'!$A$1:$G$67</definedName>
  </definedNames>
  <calcPr/>
</workbook>
</file>

<file path=xl/sharedStrings.xml><?xml version="1.0" encoding="utf-8"?>
<sst xmlns="http://schemas.openxmlformats.org/spreadsheetml/2006/main" count="109" uniqueCount="109">
  <si>
    <t xml:space="preserve">Фуршетное предложение ez-prazdnik.ru</t>
  </si>
  <si>
    <t>Дата</t>
  </si>
  <si>
    <t xml:space="preserve">Кол-во гостей</t>
  </si>
  <si>
    <t xml:space="preserve">Растановка столов</t>
  </si>
  <si>
    <t>фуршет</t>
  </si>
  <si>
    <t xml:space="preserve">Общие холодные закуски</t>
  </si>
  <si>
    <t xml:space="preserve">Ассорти  сырных конфет</t>
  </si>
  <si>
    <t>15шт</t>
  </si>
  <si>
    <t xml:space="preserve">три вида с оливками,с грушей, в кунжуте</t>
  </si>
  <si>
    <t xml:space="preserve"> </t>
  </si>
  <si>
    <t xml:space="preserve">Крем из авокадо с лососем </t>
  </si>
  <si>
    <t>1шт/60гр</t>
  </si>
  <si>
    <t xml:space="preserve">Крем из авокадо с креветкой</t>
  </si>
  <si>
    <t xml:space="preserve">Волованы с икрой лососевой</t>
  </si>
  <si>
    <t>1шт/10/5</t>
  </si>
  <si>
    <t xml:space="preserve">Мини-тако с тар-таром из лосося</t>
  </si>
  <si>
    <t xml:space="preserve">Мини-тако с тар-таром из телятины</t>
  </si>
  <si>
    <t xml:space="preserve">Мини-тако с тар-таром из морепродуктов</t>
  </si>
  <si>
    <t xml:space="preserve">Тапас по-японски с лососем и лапшой удон </t>
  </si>
  <si>
    <t>100/5шт</t>
  </si>
  <si>
    <t xml:space="preserve">Томаты Черри с творожным кремом и соусом песто</t>
  </si>
  <si>
    <t>100/3-4шт</t>
  </si>
  <si>
    <t xml:space="preserve">Томаты Черри со сливочным кремом и беконом</t>
  </si>
  <si>
    <t xml:space="preserve">Брускетта с вялеными томатами и соусом песто</t>
  </si>
  <si>
    <t>75/1шт</t>
  </si>
  <si>
    <t xml:space="preserve">Брускета с мясом мидий и соусом терияки</t>
  </si>
  <si>
    <t>90/1шт</t>
  </si>
  <si>
    <t xml:space="preserve">Брускета с тыквой и запеченной индейкой</t>
  </si>
  <si>
    <t>65/1шт</t>
  </si>
  <si>
    <r>
      <t xml:space="preserve">Брускета с ростбифом </t>
    </r>
    <r>
      <rPr>
        <b val="false"/>
        <i/>
        <sz val="11"/>
        <color theme="1" tint="0"/>
        <rFont val="Calibri"/>
        <scheme val="minor"/>
      </rPr>
      <t xml:space="preserve">с малосольным огурчиками и помидором черри</t>
    </r>
  </si>
  <si>
    <t xml:space="preserve">Канапе с камамбером и грец.орехом </t>
  </si>
  <si>
    <t xml:space="preserve">Канапе с сыром дор блю</t>
  </si>
  <si>
    <t xml:space="preserve">Канапе с рулетом из языка</t>
  </si>
  <si>
    <t xml:space="preserve">Сэндвич с курицей мини  (4шт)</t>
  </si>
  <si>
    <t>20шт</t>
  </si>
  <si>
    <t xml:space="preserve">Профитроли ассорти (6шт)</t>
  </si>
  <si>
    <t>30шт</t>
  </si>
  <si>
    <t xml:space="preserve">с муссом из семги, сырным муссом и паштетом из куриной печени</t>
  </si>
  <si>
    <t xml:space="preserve">Мясная тарелка </t>
  </si>
  <si>
    <t xml:space="preserve">буженина,язык,ростбиф,индейка,куриный рулет,хрен.помидоры черри,маслины,соус клюквенный</t>
  </si>
  <si>
    <t xml:space="preserve">Палочки грессини</t>
  </si>
  <si>
    <t>1шт</t>
  </si>
  <si>
    <t xml:space="preserve">Сырная тарелка</t>
  </si>
  <si>
    <t xml:space="preserve">на 1 доску</t>
  </si>
  <si>
    <t xml:space="preserve">пармезан,дор блю,камамбер,мед,орехи,виноград </t>
  </si>
  <si>
    <t xml:space="preserve">Мини моцарела в в шоте</t>
  </si>
  <si>
    <t xml:space="preserve">Фруктовая тарелка</t>
  </si>
  <si>
    <t xml:space="preserve">2 по 2</t>
  </si>
  <si>
    <t xml:space="preserve">с ананасом и ассорти сезонных фруктов</t>
  </si>
  <si>
    <r>
      <t xml:space="preserve">Салаты </t>
    </r>
    <r>
      <rPr>
        <b val="false"/>
        <i/>
        <sz val="14"/>
        <color indexed="64"/>
        <rFont val="Calibri"/>
      </rPr>
      <t xml:space="preserve">(на выбор)</t>
    </r>
  </si>
  <si>
    <t xml:space="preserve">Салат мини с телятиной</t>
  </si>
  <si>
    <r>
      <t xml:space="preserve">Салат мини аля- бюргер </t>
    </r>
    <r>
      <rPr>
        <b val="false"/>
        <i/>
        <sz val="11"/>
        <color theme="1" tint="0"/>
        <rFont val="Calibri"/>
        <scheme val="minor"/>
      </rPr>
      <t xml:space="preserve">с бужениной, языком, куриной грудкой</t>
    </r>
  </si>
  <si>
    <r>
      <t xml:space="preserve">Салат-коктейль с креветками, </t>
    </r>
    <r>
      <rPr>
        <b/>
        <i/>
        <sz val="11"/>
        <color theme="1" tint="0"/>
        <rFont val="Calibri"/>
        <scheme val="minor"/>
      </rPr>
      <t xml:space="preserve">авокадо, томатами и имбирем</t>
    </r>
  </si>
  <si>
    <t xml:space="preserve">Горячие закуски (мармит) 2 шт</t>
  </si>
  <si>
    <t xml:space="preserve">Жюльен грибной "наоборот" с куриным мясом и сыром</t>
  </si>
  <si>
    <t>32-48шт</t>
  </si>
  <si>
    <t xml:space="preserve">Мини люля-кебаб в лаваше, с соусом</t>
  </si>
  <si>
    <t xml:space="preserve">Креветка - гриль на шпажке</t>
  </si>
  <si>
    <t>13-15шт</t>
  </si>
  <si>
    <r>
      <t xml:space="preserve">Рыбное ассорти </t>
    </r>
    <r>
      <rPr>
        <b val="false"/>
        <i/>
        <sz val="11"/>
        <color theme="1" tint="0"/>
        <rFont val="Calibri"/>
        <scheme val="minor"/>
      </rPr>
      <t xml:space="preserve">из семги, трески,кальмаров,креветок, подается с запечеными овощами и двумя соусами (на 4 персон)</t>
    </r>
  </si>
  <si>
    <t>400\350\150</t>
  </si>
  <si>
    <t>Выпечка/десерты</t>
  </si>
  <si>
    <t xml:space="preserve">Бискотто с шоколадно-ореховой начинкой</t>
  </si>
  <si>
    <t xml:space="preserve">Пирожное муссовое Дыня-мята</t>
  </si>
  <si>
    <t xml:space="preserve">Лимонный варадеро</t>
  </si>
  <si>
    <t xml:space="preserve">Трайфл Красный бархат </t>
  </si>
  <si>
    <t xml:space="preserve">Трайфл Рафаэлло</t>
  </si>
  <si>
    <t xml:space="preserve">Трайфл Сникерс  </t>
  </si>
  <si>
    <t xml:space="preserve">Макаронс-мини (ваниль) </t>
  </si>
  <si>
    <t>20шт/200гр</t>
  </si>
  <si>
    <t>Разное</t>
  </si>
  <si>
    <t xml:space="preserve">Вино игристое  0,75</t>
  </si>
  <si>
    <t>шт</t>
  </si>
  <si>
    <t xml:space="preserve">Вино Пино Гриджо бел.сух 0,75</t>
  </si>
  <si>
    <t xml:space="preserve">Вино Кьянти кр.сух 0,75</t>
  </si>
  <si>
    <t xml:space="preserve">Вода мин. Газ, б/газ(Акваминерале)</t>
  </si>
  <si>
    <t xml:space="preserve">0,5 л.</t>
  </si>
  <si>
    <t xml:space="preserve">Коньяк грузинский VSOP</t>
  </si>
  <si>
    <t>Итого</t>
  </si>
  <si>
    <t xml:space="preserve">Сумма на 1-го гостя</t>
  </si>
  <si>
    <t xml:space="preserve">Стол, кейт, коктейльный</t>
  </si>
  <si>
    <t xml:space="preserve">Стол, кейт, фуршет линия в чехле</t>
  </si>
  <si>
    <t>Персонал</t>
  </si>
  <si>
    <t>Грузчики</t>
  </si>
  <si>
    <t xml:space="preserve">Транспортные услуги </t>
  </si>
  <si>
    <t xml:space="preserve">Итого к оплате</t>
  </si>
  <si>
    <t xml:space="preserve">Предварительное предложение по организации бара холодных и горячих напитков</t>
  </si>
  <si>
    <t xml:space="preserve">Место проведения: г. Богучарово</t>
  </si>
  <si>
    <t xml:space="preserve">Количество гостей: 60</t>
  </si>
  <si>
    <t xml:space="preserve">Контактное лицо (заказчик): </t>
  </si>
  <si>
    <t xml:space="preserve">Работа на 1 зоне для выдачи напитков гостям.</t>
  </si>
  <si>
    <t>Наименование</t>
  </si>
  <si>
    <t xml:space="preserve">Кол-во (л, шт)</t>
  </si>
  <si>
    <t xml:space="preserve">Цена за 1 ед.</t>
  </si>
  <si>
    <t xml:space="preserve">Цена общ.</t>
  </si>
  <si>
    <t xml:space="preserve">Кофейный напиток в ассортименте</t>
  </si>
  <si>
    <t xml:space="preserve">Чай листовой (черный/зеленый)</t>
  </si>
  <si>
    <t xml:space="preserve">Лимонадный бар</t>
  </si>
  <si>
    <t xml:space="preserve">Работа бармена</t>
  </si>
  <si>
    <t xml:space="preserve">Транспортный расход </t>
  </si>
  <si>
    <t xml:space="preserve">безнал +10%</t>
  </si>
  <si>
    <t>Итого:</t>
  </si>
  <si>
    <t xml:space="preserve">В стоимость кофейного напитка уже включена, специальная кофейная станция, профессиональная кофемашина и кофемолка для приготовления кофе, сахар порционный в стиках, трубочки, мешалки и т.п.</t>
  </si>
  <si>
    <r>
      <t xml:space="preserve">Суммарное потребление энергии оборудование </t>
    </r>
    <r>
      <rPr>
        <b/>
        <sz val="11"/>
        <color theme="1" tint="0"/>
        <rFont val="Calibri"/>
        <scheme val="minor"/>
      </rPr>
      <t xml:space="preserve">10 кВт</t>
    </r>
  </si>
  <si>
    <t xml:space="preserve">Напитки, включенные: эспрессо, американо, капучино, латте, а так же напитки на освное Альтернативного молока (кокосовое, миндальное)</t>
  </si>
  <si>
    <t xml:space="preserve">Все напитки готовяться в одноразовый Стакан Бумажный. </t>
  </si>
  <si>
    <t xml:space="preserve">Сиропы по вкусам (необходимо выбрать): Амаретто, Банан, Ваниль, Имбирный пряник, Ирландский крем, Карамель, Соленая Карамель, Кленовый, Кокос, Лесной орех, Миндаль,</t>
  </si>
  <si>
    <t xml:space="preserve">Мята, Печенье с шоколадной крошкой, Поп Корн, Фисташка, Шоколад.</t>
  </si>
  <si>
    <t xml:space="preserve">В стоимость входит: - 20 литров натурального лимонада ( 60 – 80 порций) - Лимонадная стойка - 3 вида лимонада. - специальный диспенсер для лимонада. - бокалы для каждого гостя - трубочки - салфетки - обслуживание лимонадного бара на протяжение всего времени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</si>
</sst>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2">
    <numFmt numFmtId="160" formatCode="#,##0&quot;р.&quot;"/>
    <numFmt numFmtId="161" formatCode="#,##0 &quot;₽&quot;"/>
  </numFmts>
  <fonts count="20">
    <font>
      <name val="Calibri"/>
      <color theme="1" tint="0"/>
      <sz val="11.000000"/>
    </font>
    <font>
      <name val="Calibri"/>
      <color theme="1" tint="0"/>
      <sz val="11.000000"/>
      <scheme val="minor"/>
    </font>
    <font>
      <name val="Calibri"/>
      <b/>
      <i/>
      <color theme="1" tint="0"/>
      <sz val="18.000000"/>
      <scheme val="minor"/>
    </font>
    <font>
      <name val="Calibri"/>
      <i/>
      <color theme="1" tint="0"/>
      <sz val="14.000000"/>
      <scheme val="minor"/>
    </font>
    <font>
      <name val="Calibri"/>
      <b/>
      <i/>
      <color theme="1" tint="0"/>
      <sz val="12.000000"/>
      <scheme val="minor"/>
    </font>
    <font>
      <name val="Calibri"/>
      <b/>
      <i/>
      <color theme="1" tint="0"/>
      <sz val="11.000000"/>
      <scheme val="minor"/>
    </font>
    <font>
      <name val="Calibri"/>
      <b/>
      <i/>
      <color theme="1" tint="0"/>
      <sz val="14.000000"/>
      <scheme val="minor"/>
    </font>
    <font>
      <name val="Calibri"/>
      <i/>
      <color theme="1" tint="0"/>
      <sz val="11.000000"/>
      <scheme val="minor"/>
    </font>
    <font>
      <name val="Calibri"/>
      <b/>
      <i/>
      <color theme="1" tint="0"/>
      <sz val="16.000000"/>
      <scheme val="minor"/>
    </font>
    <font>
      <name val="Calibri"/>
      <b/>
      <i/>
      <color theme="1" tint="0"/>
      <sz val="20.000000"/>
      <scheme val="minor"/>
    </font>
    <font>
      <name val="Calibri"/>
      <color indexed="2"/>
      <sz val="11.000000"/>
      <scheme val="minor"/>
    </font>
    <font>
      <name val="Calibri"/>
      <b/>
      <i/>
      <sz val="14.000000"/>
      <scheme val="minor"/>
    </font>
    <font>
      <name val="Calibri"/>
      <b/>
      <color theme="1" tint="0"/>
      <sz val="11.000000"/>
      <scheme val="minor"/>
    </font>
    <font>
      <name val="Calibri"/>
      <b/>
      <i/>
      <color theme="1" tint="0"/>
      <sz val="14.000000"/>
      <u/>
      <scheme val="minor"/>
    </font>
    <font>
      <name val="Calibri"/>
      <color theme="1" tint="0"/>
      <sz val="11.000000"/>
      <u/>
      <scheme val="minor"/>
    </font>
    <font>
      <name val="Calibri"/>
      <b/>
      <i/>
      <color theme="1" tint="0"/>
      <sz val="12.000000"/>
      <u/>
      <scheme val="minor"/>
    </font>
    <font>
      <name val="Georgia"/>
      <b/>
      <color theme="1" tint="0"/>
      <sz val="11.000000"/>
    </font>
    <font>
      <name val="Georgia"/>
      <b/>
      <color indexed="64"/>
      <sz val="11.000000"/>
    </font>
    <font>
      <name val="Arial"/>
      <color indexed="63"/>
      <sz val="10.000000"/>
    </font>
    <font>
      <name val="Cambria"/>
      <b/>
      <color theme="1" tint="0"/>
      <sz val="12.000000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14999847407452599"/>
        <bgColor theme="0" tint="-0.14999847407452599"/>
      </patternFill>
    </fill>
    <fill>
      <patternFill patternType="solid">
        <fgColor theme="3" tint="0.79998168889431398"/>
        <bgColor theme="3" tint="0.79998168889431398"/>
      </patternFill>
    </fill>
    <fill>
      <patternFill patternType="solid">
        <fgColor theme="0" tint="-0.049989318521683403"/>
        <bgColor theme="0" tint="-0.049989318521683403"/>
      </patternFill>
    </fill>
    <fill>
      <patternFill patternType="solid">
        <fgColor theme="0" tint="0"/>
        <bgColor theme="0" tint="0"/>
      </patternFill>
    </fill>
    <fill>
      <patternFill patternType="solid">
        <fgColor rgb="FF00B0F0"/>
        <bgColor rgb="FF00B0F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fontId="0" fillId="0" borderId="0" numFmtId="0" applyNumberFormat="1" applyFont="1" applyFill="1" applyBorder="1" quotePrefix="0"/>
  </cellStyleXfs>
  <cellXfs count="63">
    <xf fontId="1" fillId="0" borderId="0" numFmtId="0" xfId="0" applyFont="1" quotePrefix="0"/>
    <xf fontId="1" fillId="0" borderId="0" numFmtId="0" xfId="0" applyFont="1" quotePrefix="0"/>
    <xf fontId="2" fillId="2" borderId="0" numFmtId="0" xfId="0" applyFont="1" applyFill="1" applyAlignment="1" quotePrefix="0">
      <alignment horizontal="center" vertical="center"/>
    </xf>
    <xf fontId="2" fillId="0" borderId="0" numFmtId="0" xfId="0" applyFont="1" applyAlignment="1" quotePrefix="0">
      <alignment horizontal="center" vertical="center"/>
    </xf>
    <xf fontId="3" fillId="0" borderId="0" numFmtId="0" xfId="0" applyFont="1" applyAlignment="1" quotePrefix="0">
      <alignment horizontal="center" vertical="center"/>
    </xf>
    <xf fontId="4" fillId="0" borderId="0" numFmtId="14" xfId="0" applyNumberFormat="1" applyFont="1" applyAlignment="1" quotePrefix="0">
      <alignment horizontal="center" vertical="center"/>
    </xf>
    <xf fontId="5" fillId="0" borderId="0" numFmtId="20" xfId="0" applyNumberFormat="1" applyFont="1" applyAlignment="1" quotePrefix="0">
      <alignment horizontal="center" vertical="center" wrapText="1"/>
    </xf>
    <xf fontId="6" fillId="0" borderId="0" numFmtId="0" xfId="0" applyFont="1" applyAlignment="1" quotePrefix="0">
      <alignment horizontal="center" vertical="center"/>
    </xf>
    <xf fontId="7" fillId="0" borderId="0" numFmtId="0" xfId="0" applyFont="1" applyAlignment="1" quotePrefix="0">
      <alignment horizontal="center" vertical="center"/>
    </xf>
    <xf fontId="8" fillId="3" borderId="0" numFmtId="0" xfId="0" applyFont="1" applyFill="1" applyAlignment="1" quotePrefix="0">
      <alignment horizontal="center" vertical="center"/>
    </xf>
    <xf fontId="9" fillId="0" borderId="1" numFmtId="0" xfId="0" applyFont="1" applyBorder="1" applyAlignment="1" quotePrefix="0">
      <alignment horizontal="center" vertical="center"/>
    </xf>
    <xf fontId="6" fillId="0" borderId="1" numFmtId="0" xfId="0" applyFont="1" applyBorder="1" applyAlignment="1" quotePrefix="0">
      <alignment horizontal="left" vertical="center"/>
    </xf>
    <xf fontId="1" fillId="0" borderId="1" numFmtId="0" xfId="0" applyFont="1" applyBorder="1" applyAlignment="1" quotePrefix="0">
      <alignment horizontal="center" vertical="center"/>
    </xf>
    <xf fontId="4" fillId="0" borderId="1" numFmtId="160" xfId="0" applyNumberFormat="1" applyFont="1" applyBorder="1" applyAlignment="1" quotePrefix="0">
      <alignment horizontal="center" vertical="center"/>
    </xf>
    <xf fontId="7" fillId="0" borderId="1" numFmtId="0" xfId="0" applyFont="1" applyBorder="1" applyAlignment="1" quotePrefix="0">
      <alignment horizontal="center" vertical="center"/>
    </xf>
    <xf fontId="5" fillId="0" borderId="1" numFmtId="160" xfId="0" applyNumberFormat="1" applyFont="1" applyBorder="1" applyAlignment="1" quotePrefix="0">
      <alignment horizontal="center" vertical="center"/>
    </xf>
    <xf fontId="7" fillId="0" borderId="1" numFmtId="0" xfId="0" applyFont="1" applyBorder="1" applyAlignment="1" quotePrefix="0">
      <alignment horizontal="left" vertical="center" wrapText="1"/>
    </xf>
    <xf fontId="1" fillId="0" borderId="2" numFmtId="0" xfId="0" applyFont="1" applyBorder="1" applyAlignment="1" quotePrefix="0">
      <alignment horizontal="center" vertical="center"/>
    </xf>
    <xf fontId="1" fillId="0" borderId="3" numFmtId="0" xfId="0" applyFont="1" applyBorder="1" applyAlignment="1" quotePrefix="0">
      <alignment horizontal="center" vertical="center"/>
    </xf>
    <xf fontId="4" fillId="0" borderId="1" numFmtId="161" xfId="0" applyNumberFormat="1" applyFont="1" applyBorder="1" applyAlignment="1" quotePrefix="0">
      <alignment horizontal="center" vertical="center"/>
    </xf>
    <xf fontId="5" fillId="0" borderId="1" numFmtId="161" xfId="0" applyNumberFormat="1" applyFont="1" applyBorder="1" applyAlignment="1" quotePrefix="0">
      <alignment horizontal="center" vertical="center"/>
    </xf>
    <xf fontId="6" fillId="0" borderId="1" numFmtId="0" xfId="0" applyFont="1" applyBorder="1" applyAlignment="1" quotePrefix="0">
      <alignment horizontal="left" vertical="center" wrapText="1"/>
    </xf>
    <xf fontId="10" fillId="0" borderId="0" numFmtId="0" xfId="0" applyFont="1" applyAlignment="1" quotePrefix="0">
      <alignment horizontal="center"/>
    </xf>
    <xf fontId="10" fillId="0" borderId="0" numFmtId="0" xfId="0" applyFont="1" quotePrefix="0"/>
    <xf fontId="6" fillId="3" borderId="1" numFmtId="0" xfId="0" applyFont="1" applyFill="1" applyBorder="1" applyAlignment="1" quotePrefix="0">
      <alignment horizontal="center" vertical="center"/>
    </xf>
    <xf fontId="6" fillId="3" borderId="2" numFmtId="0" xfId="0" applyFont="1" applyFill="1" applyBorder="1" applyAlignment="1" quotePrefix="0">
      <alignment horizontal="center" vertical="center"/>
    </xf>
    <xf fontId="6" fillId="3" borderId="3" numFmtId="0" xfId="0" applyFont="1" applyFill="1" applyBorder="1" applyAlignment="1" quotePrefix="0">
      <alignment horizontal="center" vertical="center"/>
    </xf>
    <xf fontId="7" fillId="3" borderId="1" numFmtId="0" xfId="0" applyFont="1" applyFill="1" applyBorder="1" applyAlignment="1" quotePrefix="0">
      <alignment horizontal="center" vertical="center"/>
    </xf>
    <xf fontId="5" fillId="3" borderId="1" numFmtId="160" xfId="0" applyNumberFormat="1" applyFont="1" applyFill="1" applyBorder="1" applyAlignment="1" quotePrefix="0">
      <alignment horizontal="center" vertical="center"/>
    </xf>
    <xf fontId="2" fillId="3" borderId="1" numFmtId="0" xfId="0" applyFont="1" applyFill="1" applyBorder="1" applyAlignment="1" quotePrefix="0">
      <alignment horizontal="center" vertical="center"/>
    </xf>
    <xf fontId="2" fillId="3" borderId="2" numFmtId="0" xfId="0" applyFont="1" applyFill="1" applyBorder="1" applyAlignment="1" quotePrefix="0">
      <alignment horizontal="center" vertical="center"/>
    </xf>
    <xf fontId="2" fillId="3" borderId="3" numFmtId="0" xfId="0" applyFont="1" applyFill="1" applyBorder="1" applyAlignment="1" quotePrefix="0">
      <alignment horizontal="center" vertical="center"/>
    </xf>
    <xf fontId="6" fillId="0" borderId="1" numFmtId="0" xfId="0" applyFont="1" applyBorder="1" applyAlignment="1" quotePrefix="0">
      <alignment horizontal="center" vertical="center"/>
    </xf>
    <xf fontId="6" fillId="4" borderId="1" numFmtId="0" xfId="0" applyFont="1" applyFill="1" applyBorder="1" applyAlignment="1" quotePrefix="0">
      <alignment horizontal="left" vertical="center" wrapText="1"/>
    </xf>
    <xf fontId="1" fillId="5" borderId="1" numFmtId="0" xfId="0" applyFont="1" applyFill="1" applyBorder="1" applyAlignment="1" quotePrefix="0">
      <alignment horizontal="center" vertical="center"/>
    </xf>
    <xf fontId="2" fillId="3" borderId="0" numFmtId="0" xfId="0" applyFont="1" applyFill="1" applyAlignment="1" quotePrefix="0">
      <alignment horizontal="center" vertical="center"/>
    </xf>
    <xf fontId="11" fillId="0" borderId="1" numFmtId="0" xfId="0" applyFont="1" applyBorder="1" quotePrefix="0"/>
    <xf fontId="7" fillId="0" borderId="1" numFmtId="2" xfId="0" applyNumberFormat="1" applyFont="1" applyBorder="1" applyAlignment="1" quotePrefix="0">
      <alignment horizontal="center" vertical="center"/>
    </xf>
    <xf fontId="6" fillId="0" borderId="1" numFmtId="160" xfId="0" applyNumberFormat="1" applyFont="1" applyBorder="1" applyAlignment="1" quotePrefix="0">
      <alignment horizontal="center" vertical="center"/>
    </xf>
    <xf fontId="1" fillId="0" borderId="1" numFmtId="160" xfId="0" applyNumberFormat="1" applyFont="1" applyBorder="1" applyAlignment="1" quotePrefix="0">
      <alignment horizontal="center" vertical="center"/>
    </xf>
    <xf fontId="12" fillId="0" borderId="1" numFmtId="160" xfId="0" applyNumberFormat="1" applyFont="1" applyBorder="1" applyAlignment="1" quotePrefix="0">
      <alignment horizontal="center" vertical="center"/>
    </xf>
    <xf fontId="13" fillId="2" borderId="1" numFmtId="0" xfId="0" applyFont="1" applyFill="1" applyBorder="1" applyAlignment="1" quotePrefix="0">
      <alignment horizontal="center" vertical="center"/>
    </xf>
    <xf fontId="14" fillId="2" borderId="1" numFmtId="0" xfId="0" applyFont="1" applyFill="1" applyBorder="1" applyAlignment="1" quotePrefix="0">
      <alignment horizontal="center" vertical="center"/>
    </xf>
    <xf fontId="15" fillId="2" borderId="1" numFmtId="160" xfId="0" applyNumberFormat="1" applyFont="1" applyFill="1" applyBorder="1" applyAlignment="1" quotePrefix="0">
      <alignment horizontal="center" vertical="center"/>
    </xf>
    <xf fontId="13" fillId="2" borderId="1" numFmtId="160" xfId="0" applyNumberFormat="1" applyFont="1" applyFill="1" applyBorder="1" applyAlignment="1" quotePrefix="0">
      <alignment horizontal="center" vertical="center"/>
    </xf>
    <xf fontId="16" fillId="0" borderId="4" numFmtId="0" xfId="0" applyFont="1" applyBorder="1" applyAlignment="1" quotePrefix="0">
      <alignment horizontal="left" wrapText="1"/>
    </xf>
    <xf fontId="16" fillId="0" borderId="2" numFmtId="0" xfId="0" applyFont="1" applyBorder="1" applyAlignment="1" quotePrefix="0">
      <alignment horizontal="left" wrapText="1"/>
    </xf>
    <xf fontId="16" fillId="0" borderId="5" numFmtId="0" xfId="0" applyFont="1" applyBorder="1" applyAlignment="1" quotePrefix="0">
      <alignment horizontal="center"/>
    </xf>
    <xf fontId="16" fillId="0" borderId="6" numFmtId="0" xfId="0" applyFont="1" applyBorder="1" applyAlignment="1" quotePrefix="0">
      <alignment horizontal="center"/>
    </xf>
    <xf fontId="17" fillId="0" borderId="4" numFmtId="0" xfId="0" applyFont="1" applyBorder="1" applyAlignment="1" quotePrefix="0">
      <alignment horizontal="left" wrapText="1"/>
    </xf>
    <xf fontId="17" fillId="0" borderId="2" numFmtId="0" xfId="0" applyFont="1" applyBorder="1" applyAlignment="1" quotePrefix="0">
      <alignment horizontal="left" wrapText="1"/>
    </xf>
    <xf fontId="16" fillId="0" borderId="7" numFmtId="0" xfId="0" applyFont="1" applyBorder="1" applyAlignment="1" quotePrefix="0">
      <alignment horizontal="center"/>
    </xf>
    <xf fontId="16" fillId="0" borderId="8" numFmtId="0" xfId="0" applyFont="1" applyBorder="1" applyAlignment="1" quotePrefix="0">
      <alignment horizontal="center"/>
    </xf>
    <xf fontId="16" fillId="0" borderId="9" numFmtId="0" xfId="0" applyFont="1" applyBorder="1" applyAlignment="1" quotePrefix="0">
      <alignment horizontal="center"/>
    </xf>
    <xf fontId="16" fillId="0" borderId="10" numFmtId="0" xfId="0" applyFont="1" applyBorder="1" applyAlignment="1" quotePrefix="0">
      <alignment horizontal="center"/>
    </xf>
    <xf fontId="18" fillId="0" borderId="0" numFmtId="0" xfId="0" applyFont="1" quotePrefix="0"/>
    <xf fontId="18" fillId="6" borderId="1" numFmtId="0" xfId="0" applyFont="1" applyFill="1" applyBorder="1" quotePrefix="0"/>
    <xf fontId="1" fillId="6" borderId="1" numFmtId="0" xfId="0" applyFont="1" applyFill="1" applyBorder="1" applyAlignment="1" quotePrefix="0">
      <alignment horizontal="center"/>
    </xf>
    <xf fontId="1" fillId="6" borderId="1" numFmtId="0" xfId="0" applyFont="1" applyFill="1" applyBorder="1" quotePrefix="0"/>
    <xf fontId="18" fillId="0" borderId="1" numFmtId="0" xfId="0" applyFont="1" applyBorder="1" quotePrefix="0"/>
    <xf fontId="1" fillId="0" borderId="1" numFmtId="0" xfId="0" applyFont="1" applyBorder="1" applyAlignment="1" quotePrefix="0">
      <alignment horizontal="center"/>
    </xf>
    <xf fontId="1" fillId="0" borderId="0" numFmtId="0" xfId="0" applyFont="1" applyAlignment="1" quotePrefix="0">
      <alignment horizontal="center"/>
    </xf>
    <xf fontId="19" fillId="0" borderId="0" numFmtId="0" xfId="0" applyFont="1" applyAlignment="1" quotePrefix="0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showZeros="1" zoomScale="100" workbookViewId="0">
      <selection activeCell="A1" activeCellId="0" sqref="A1:F2"/>
    </sheetView>
  </sheetViews>
  <sheetFormatPr baseColWidth="8" defaultColWidth="9.1406253092569294" defaultRowHeight="14.25"/>
  <cols>
    <col bestFit="1" customWidth="1" min="1" max="1" style="1" width="9.1406253092569294"/>
    <col customWidth="1" min="2" max="2" width="75.140624294259794"/>
    <col customWidth="1" min="3" max="3" width="14.1406254784231"/>
    <col customWidth="1" min="4" max="4" width="10.5703123162961"/>
    <col customWidth="1" min="6" max="6" width="14.2851556506495"/>
  </cols>
  <sheetData>
    <row r="1">
      <c r="A1" s="2" t="s">
        <v>0</v>
      </c>
      <c r="B1" s="2"/>
      <c r="C1" s="2"/>
      <c r="D1" s="2"/>
      <c r="E1" s="2"/>
      <c r="F1" s="2"/>
    </row>
    <row r="2">
      <c r="A2" s="2"/>
      <c r="B2" s="2"/>
      <c r="C2" s="2"/>
      <c r="D2" s="2"/>
      <c r="E2" s="2"/>
      <c r="F2" s="2"/>
    </row>
    <row r="3" ht="23.25">
      <c r="A3" s="3"/>
      <c r="B3" s="4" t="s">
        <v>1</v>
      </c>
      <c r="C3" s="5">
        <v>45037</v>
      </c>
      <c r="D3" s="6"/>
      <c r="E3" s="6"/>
      <c r="F3" s="6"/>
    </row>
    <row r="4" ht="23.25">
      <c r="A4" s="3"/>
      <c r="B4" s="4" t="s">
        <v>2</v>
      </c>
      <c r="C4" s="7">
        <v>60</v>
      </c>
      <c r="D4" s="6"/>
      <c r="E4" s="6"/>
      <c r="F4" s="6"/>
    </row>
    <row r="5" ht="23.25">
      <c r="A5" s="3"/>
      <c r="B5" s="4" t="s">
        <v>3</v>
      </c>
      <c r="C5" s="8" t="s">
        <v>4</v>
      </c>
      <c r="D5" s="6"/>
      <c r="E5" s="6"/>
      <c r="F5" s="6"/>
    </row>
    <row r="6" ht="21">
      <c r="A6" s="9" t="s">
        <v>5</v>
      </c>
      <c r="B6" s="9"/>
      <c r="C6" s="9"/>
      <c r="D6" s="9"/>
      <c r="E6" s="9"/>
      <c r="F6" s="9"/>
    </row>
    <row r="7" ht="26.25">
      <c r="A7" s="10"/>
      <c r="B7" s="11" t="s">
        <v>6</v>
      </c>
      <c r="C7" s="12">
        <v>110</v>
      </c>
      <c r="D7" s="13">
        <v>360</v>
      </c>
      <c r="E7" s="14">
        <v>5</v>
      </c>
      <c r="F7" s="15">
        <f>D7*E7</f>
        <v>1800</v>
      </c>
      <c r="G7" t="s">
        <v>7</v>
      </c>
    </row>
    <row r="8" ht="30" customHeight="1">
      <c r="A8" s="12"/>
      <c r="B8" s="16" t="s">
        <v>8</v>
      </c>
      <c r="C8" s="12"/>
      <c r="D8" s="17"/>
      <c r="E8" s="17"/>
      <c r="F8" s="18"/>
      <c r="G8" t="s">
        <v>9</v>
      </c>
    </row>
    <row r="9" ht="26.25">
      <c r="A9" s="10"/>
      <c r="B9" s="11" t="s">
        <v>10</v>
      </c>
      <c r="C9" s="12" t="s">
        <v>11</v>
      </c>
      <c r="D9" s="13">
        <v>200</v>
      </c>
      <c r="E9" s="14">
        <v>15</v>
      </c>
      <c r="F9" s="15">
        <f>D9*E9</f>
        <v>3000</v>
      </c>
    </row>
    <row r="10" ht="26.25">
      <c r="A10" s="10"/>
      <c r="B10" s="11" t="s">
        <v>12</v>
      </c>
      <c r="C10" s="12" t="s">
        <v>11</v>
      </c>
      <c r="D10" s="13">
        <v>220</v>
      </c>
      <c r="E10" s="14">
        <v>15</v>
      </c>
      <c r="F10" s="15">
        <f t="shared" ref="F10:F58" si="0">D10*E10</f>
        <v>3300</v>
      </c>
    </row>
    <row r="11" ht="26.25">
      <c r="A11" s="10"/>
      <c r="B11" s="11" t="s">
        <v>13</v>
      </c>
      <c r="C11" s="12" t="s">
        <v>14</v>
      </c>
      <c r="D11" s="19">
        <v>300</v>
      </c>
      <c r="E11" s="14">
        <v>15</v>
      </c>
      <c r="F11" s="20">
        <f t="shared" si="0"/>
        <v>4500</v>
      </c>
    </row>
    <row r="12" ht="26.25">
      <c r="A12" s="10"/>
      <c r="B12" s="11" t="s">
        <v>15</v>
      </c>
      <c r="C12" s="12">
        <v>40</v>
      </c>
      <c r="D12" s="13">
        <v>135</v>
      </c>
      <c r="E12" s="14">
        <v>15</v>
      </c>
      <c r="F12" s="15">
        <f t="shared" si="0"/>
        <v>2025</v>
      </c>
    </row>
    <row r="13" ht="26.25">
      <c r="A13" s="10"/>
      <c r="B13" s="11" t="s">
        <v>16</v>
      </c>
      <c r="C13" s="12">
        <v>40</v>
      </c>
      <c r="D13" s="13">
        <v>130</v>
      </c>
      <c r="E13" s="14">
        <v>15</v>
      </c>
      <c r="F13" s="15">
        <f t="shared" si="0"/>
        <v>1950</v>
      </c>
    </row>
    <row r="14" ht="26.25">
      <c r="A14" s="10"/>
      <c r="B14" s="11" t="s">
        <v>17</v>
      </c>
      <c r="C14" s="12">
        <v>40</v>
      </c>
      <c r="D14" s="13">
        <v>120</v>
      </c>
      <c r="E14" s="14">
        <v>15</v>
      </c>
      <c r="F14" s="15">
        <f t="shared" si="0"/>
        <v>1800</v>
      </c>
    </row>
    <row r="15" ht="26.25">
      <c r="A15" s="10"/>
      <c r="B15" s="11" t="s">
        <v>18</v>
      </c>
      <c r="C15" s="12" t="s">
        <v>19</v>
      </c>
      <c r="D15" s="13">
        <v>320</v>
      </c>
      <c r="E15" s="14">
        <v>3</v>
      </c>
      <c r="F15" s="15">
        <f t="shared" si="0"/>
        <v>960</v>
      </c>
    </row>
    <row r="16" ht="26.25">
      <c r="A16" s="10"/>
      <c r="B16" s="11" t="s">
        <v>20</v>
      </c>
      <c r="C16" s="12" t="s">
        <v>21</v>
      </c>
      <c r="D16" s="13">
        <v>140</v>
      </c>
      <c r="E16" s="14">
        <v>3</v>
      </c>
      <c r="F16" s="15">
        <f t="shared" si="0"/>
        <v>420</v>
      </c>
    </row>
    <row r="17" ht="26.25">
      <c r="A17" s="10"/>
      <c r="B17" s="11" t="s">
        <v>22</v>
      </c>
      <c r="C17" s="12" t="s">
        <v>21</v>
      </c>
      <c r="D17" s="13">
        <v>170</v>
      </c>
      <c r="E17" s="14">
        <v>3</v>
      </c>
      <c r="F17" s="15">
        <f t="shared" si="0"/>
        <v>510</v>
      </c>
    </row>
    <row r="18" ht="26.25">
      <c r="A18" s="10"/>
      <c r="B18" s="11" t="s">
        <v>23</v>
      </c>
      <c r="C18" s="12" t="s">
        <v>24</v>
      </c>
      <c r="D18" s="13">
        <v>160</v>
      </c>
      <c r="E18" s="14">
        <v>15</v>
      </c>
      <c r="F18" s="15">
        <f t="shared" si="0"/>
        <v>2400</v>
      </c>
    </row>
    <row r="19" ht="18.75">
      <c r="A19" s="12"/>
      <c r="B19" s="21" t="s">
        <v>25</v>
      </c>
      <c r="C19" s="12" t="s">
        <v>26</v>
      </c>
      <c r="D19" s="13">
        <v>160</v>
      </c>
      <c r="E19" s="14">
        <v>15</v>
      </c>
      <c r="F19" s="15">
        <f t="shared" si="0"/>
        <v>2400</v>
      </c>
    </row>
    <row r="20" ht="18.75">
      <c r="A20" s="12"/>
      <c r="B20" s="11" t="s">
        <v>27</v>
      </c>
      <c r="C20" s="12" t="s">
        <v>28</v>
      </c>
      <c r="D20" s="13">
        <v>125</v>
      </c>
      <c r="E20" s="12">
        <v>15</v>
      </c>
      <c r="F20" s="15">
        <f t="shared" si="0"/>
        <v>1875</v>
      </c>
    </row>
    <row r="21" ht="18.75">
      <c r="A21" s="12"/>
      <c r="B21" s="11" t="s">
        <v>29</v>
      </c>
      <c r="C21" s="12" t="s">
        <v>24</v>
      </c>
      <c r="D21" s="13">
        <v>140</v>
      </c>
      <c r="E21" s="12">
        <v>15</v>
      </c>
      <c r="F21" s="15">
        <f t="shared" si="0"/>
        <v>2100</v>
      </c>
    </row>
    <row r="22" ht="18.75">
      <c r="A22" s="12"/>
      <c r="B22" s="11" t="s">
        <v>30</v>
      </c>
      <c r="C22" s="12">
        <v>30</v>
      </c>
      <c r="D22" s="13">
        <v>135</v>
      </c>
      <c r="E22" s="12">
        <v>15</v>
      </c>
      <c r="F22" s="15">
        <f t="shared" si="0"/>
        <v>2025</v>
      </c>
      <c r="H22" s="22"/>
      <c r="I22" s="22"/>
    </row>
    <row r="23" ht="18.75">
      <c r="A23" s="12"/>
      <c r="B23" s="11" t="s">
        <v>31</v>
      </c>
      <c r="C23" s="12">
        <v>40</v>
      </c>
      <c r="D23" s="13">
        <v>110</v>
      </c>
      <c r="E23" s="12">
        <v>15</v>
      </c>
      <c r="F23" s="15">
        <f t="shared" si="0"/>
        <v>1650</v>
      </c>
      <c r="H23" s="23"/>
    </row>
    <row r="24" ht="18.75">
      <c r="A24" s="12"/>
      <c r="B24" s="11" t="s">
        <v>32</v>
      </c>
      <c r="C24" s="12">
        <v>50</v>
      </c>
      <c r="D24" s="13">
        <v>120</v>
      </c>
      <c r="E24" s="12">
        <v>15</v>
      </c>
      <c r="F24" s="15">
        <f t="shared" si="0"/>
        <v>1800</v>
      </c>
      <c r="H24" s="23"/>
    </row>
    <row r="25" ht="18.75">
      <c r="A25" s="12"/>
      <c r="B25" s="21" t="s">
        <v>33</v>
      </c>
      <c r="C25" s="12">
        <v>290</v>
      </c>
      <c r="D25" s="13">
        <v>290</v>
      </c>
      <c r="E25" s="14">
        <v>5</v>
      </c>
      <c r="F25" s="15">
        <f t="shared" si="0"/>
        <v>1450</v>
      </c>
      <c r="G25" t="s">
        <v>34</v>
      </c>
    </row>
    <row r="26" ht="18.75">
      <c r="A26" s="12"/>
      <c r="B26" s="11" t="s">
        <v>35</v>
      </c>
      <c r="C26" s="12">
        <v>325</v>
      </c>
      <c r="D26" s="13">
        <v>530</v>
      </c>
      <c r="E26" s="12">
        <v>5</v>
      </c>
      <c r="F26" s="15">
        <f t="shared" si="0"/>
        <v>2650</v>
      </c>
      <c r="G26" t="s">
        <v>36</v>
      </c>
      <c r="H26" s="22"/>
      <c r="I26" s="22"/>
      <c r="J26" s="22"/>
    </row>
    <row r="27">
      <c r="A27" s="12"/>
      <c r="B27" s="16" t="s">
        <v>37</v>
      </c>
      <c r="C27" s="12"/>
      <c r="D27" s="17"/>
      <c r="E27" s="17"/>
      <c r="F27" s="18"/>
    </row>
    <row r="28" ht="18.75">
      <c r="A28" s="12"/>
      <c r="B28" s="11" t="s">
        <v>38</v>
      </c>
      <c r="C28" s="12">
        <v>650</v>
      </c>
      <c r="D28" s="13">
        <v>1300</v>
      </c>
      <c r="E28" s="12">
        <v>2</v>
      </c>
      <c r="F28" s="15">
        <f t="shared" si="0"/>
        <v>2600</v>
      </c>
      <c r="H28" s="22"/>
      <c r="I28" s="22"/>
      <c r="J28" s="22"/>
    </row>
    <row r="29" ht="28.5">
      <c r="A29" s="12"/>
      <c r="B29" s="16" t="s">
        <v>39</v>
      </c>
      <c r="C29" s="12"/>
      <c r="D29" s="17"/>
      <c r="E29" s="17"/>
      <c r="F29" s="18"/>
    </row>
    <row r="30" ht="18.75">
      <c r="A30" s="12"/>
      <c r="B30" s="21" t="s">
        <v>40</v>
      </c>
      <c r="C30" s="12" t="s">
        <v>41</v>
      </c>
      <c r="D30" s="13">
        <v>20</v>
      </c>
      <c r="E30" s="14">
        <v>40</v>
      </c>
      <c r="F30" s="15">
        <f t="shared" si="0"/>
        <v>800</v>
      </c>
    </row>
    <row r="31" ht="18.75">
      <c r="A31" s="12"/>
      <c r="B31" s="11" t="s">
        <v>42</v>
      </c>
      <c r="C31" s="12">
        <v>210</v>
      </c>
      <c r="D31" s="13">
        <v>550</v>
      </c>
      <c r="E31" s="14">
        <v>2</v>
      </c>
      <c r="F31" s="15">
        <f t="shared" si="0"/>
        <v>1100</v>
      </c>
      <c r="G31" t="s">
        <v>43</v>
      </c>
      <c r="H31" s="23"/>
      <c r="I31" s="23"/>
    </row>
    <row r="32">
      <c r="A32" s="12"/>
      <c r="B32" s="16" t="s">
        <v>44</v>
      </c>
      <c r="C32" s="12"/>
      <c r="D32" s="17"/>
      <c r="E32" s="17"/>
      <c r="F32" s="18"/>
    </row>
    <row r="33" ht="18.75">
      <c r="A33" s="12"/>
      <c r="B33" s="11" t="s">
        <v>45</v>
      </c>
      <c r="C33" s="12">
        <v>45</v>
      </c>
      <c r="D33" s="13">
        <v>110</v>
      </c>
      <c r="E33" s="14">
        <v>12</v>
      </c>
      <c r="F33" s="15">
        <f t="shared" si="0"/>
        <v>1320</v>
      </c>
    </row>
    <row r="34" ht="18.75">
      <c r="A34" s="12"/>
      <c r="B34" s="11" t="s">
        <v>46</v>
      </c>
      <c r="C34" s="12">
        <v>700</v>
      </c>
      <c r="D34" s="13">
        <v>850</v>
      </c>
      <c r="E34" s="14">
        <v>4</v>
      </c>
      <c r="F34" s="15">
        <f t="shared" si="0"/>
        <v>3400</v>
      </c>
      <c r="G34" t="s">
        <v>47</v>
      </c>
    </row>
    <row r="35">
      <c r="A35" s="12"/>
      <c r="B35" s="16" t="s">
        <v>48</v>
      </c>
      <c r="C35" s="12"/>
      <c r="D35" s="17"/>
      <c r="E35" s="17"/>
      <c r="F35" s="18"/>
    </row>
    <row r="36" ht="18.75">
      <c r="A36" s="24" t="s">
        <v>49</v>
      </c>
      <c r="B36" s="25"/>
      <c r="C36" s="25"/>
      <c r="D36" s="26"/>
      <c r="E36" s="27"/>
      <c r="F36" s="28"/>
    </row>
    <row r="37" ht="18.75">
      <c r="A37" s="12"/>
      <c r="B37" s="21" t="s">
        <v>50</v>
      </c>
      <c r="C37" s="12">
        <v>95</v>
      </c>
      <c r="D37" s="13">
        <v>260</v>
      </c>
      <c r="E37" s="12">
        <v>12</v>
      </c>
      <c r="F37" s="15">
        <f t="shared" si="0"/>
        <v>3120</v>
      </c>
    </row>
    <row r="38" ht="18.75">
      <c r="A38" s="12"/>
      <c r="B38" s="21" t="s">
        <v>51</v>
      </c>
      <c r="C38" s="12">
        <v>95</v>
      </c>
      <c r="D38" s="13">
        <v>150</v>
      </c>
      <c r="E38" s="14">
        <v>12</v>
      </c>
      <c r="F38" s="15">
        <f t="shared" si="0"/>
        <v>1800</v>
      </c>
    </row>
    <row r="39" ht="18.75">
      <c r="A39" s="12"/>
      <c r="B39" s="11" t="s">
        <v>52</v>
      </c>
      <c r="C39" s="12">
        <v>60</v>
      </c>
      <c r="D39" s="13">
        <v>180</v>
      </c>
      <c r="E39" s="12">
        <v>12</v>
      </c>
      <c r="F39" s="15">
        <f t="shared" si="0"/>
        <v>2160</v>
      </c>
    </row>
    <row r="40" ht="23.25">
      <c r="A40" s="29" t="s">
        <v>53</v>
      </c>
      <c r="B40" s="30"/>
      <c r="C40" s="30"/>
      <c r="D40" s="31"/>
      <c r="E40" s="27"/>
      <c r="F40" s="28"/>
    </row>
    <row r="41" ht="18.75">
      <c r="A41" s="32"/>
      <c r="B41" s="33" t="s">
        <v>54</v>
      </c>
      <c r="C41" s="12">
        <v>290</v>
      </c>
      <c r="D41" s="13">
        <v>350</v>
      </c>
      <c r="E41" s="14">
        <v>8</v>
      </c>
      <c r="F41" s="15">
        <f t="shared" si="0"/>
        <v>2800</v>
      </c>
      <c r="G41" t="s">
        <v>55</v>
      </c>
    </row>
    <row r="42" ht="18.75">
      <c r="A42" s="12"/>
      <c r="B42" s="21" t="s">
        <v>56</v>
      </c>
      <c r="C42" s="12">
        <v>130</v>
      </c>
      <c r="D42" s="13">
        <v>230</v>
      </c>
      <c r="E42" s="14">
        <v>15</v>
      </c>
      <c r="F42" s="15">
        <f t="shared" si="0"/>
        <v>3450</v>
      </c>
    </row>
    <row r="43" ht="18.75">
      <c r="A43" s="12"/>
      <c r="B43" s="21" t="s">
        <v>57</v>
      </c>
      <c r="C43" s="12">
        <v>150</v>
      </c>
      <c r="D43" s="13">
        <v>650</v>
      </c>
      <c r="E43" s="14">
        <v>3</v>
      </c>
      <c r="F43" s="15">
        <f t="shared" si="0"/>
        <v>1950</v>
      </c>
      <c r="G43" t="s">
        <v>58</v>
      </c>
    </row>
    <row r="44" ht="54" customHeight="1">
      <c r="A44" s="34"/>
      <c r="B44" s="21" t="s">
        <v>59</v>
      </c>
      <c r="C44" s="12" t="s">
        <v>60</v>
      </c>
      <c r="D44" s="13">
        <v>2800</v>
      </c>
      <c r="E44" s="14">
        <v>3</v>
      </c>
      <c r="F44" s="15">
        <f t="shared" si="0"/>
        <v>8400</v>
      </c>
    </row>
    <row r="45" ht="27" customHeight="1">
      <c r="A45" s="35" t="s">
        <v>61</v>
      </c>
      <c r="B45" s="35"/>
      <c r="C45" s="35"/>
      <c r="D45" s="35"/>
      <c r="E45" s="35"/>
      <c r="F45" s="35"/>
    </row>
    <row r="46" ht="18.75">
      <c r="A46" s="12"/>
      <c r="B46" s="36" t="s">
        <v>62</v>
      </c>
      <c r="C46" s="12">
        <v>50</v>
      </c>
      <c r="D46" s="19">
        <v>150</v>
      </c>
      <c r="E46" s="14">
        <v>9</v>
      </c>
      <c r="F46" s="20">
        <f t="shared" si="0"/>
        <v>1350</v>
      </c>
    </row>
    <row r="47" ht="18.75">
      <c r="A47" s="12"/>
      <c r="B47" s="36" t="s">
        <v>63</v>
      </c>
      <c r="C47" s="12">
        <v>100</v>
      </c>
      <c r="D47" s="19">
        <v>185</v>
      </c>
      <c r="E47" s="14">
        <v>8</v>
      </c>
      <c r="F47" s="20">
        <f t="shared" si="0"/>
        <v>1480</v>
      </c>
    </row>
    <row r="48" ht="18.75">
      <c r="A48" s="12"/>
      <c r="B48" s="36" t="s">
        <v>64</v>
      </c>
      <c r="C48" s="12">
        <v>80</v>
      </c>
      <c r="D48" s="19">
        <v>185</v>
      </c>
      <c r="E48" s="14">
        <v>8</v>
      </c>
      <c r="F48" s="20">
        <f t="shared" si="0"/>
        <v>1480</v>
      </c>
    </row>
    <row r="49" ht="18.75">
      <c r="A49" s="12"/>
      <c r="B49" s="36" t="s">
        <v>65</v>
      </c>
      <c r="C49" s="12">
        <v>60</v>
      </c>
      <c r="D49" s="13">
        <v>130</v>
      </c>
      <c r="E49" s="14">
        <v>9</v>
      </c>
      <c r="F49" s="15">
        <f t="shared" si="0"/>
        <v>1170</v>
      </c>
    </row>
    <row r="50" ht="18.75">
      <c r="A50" s="12"/>
      <c r="B50" s="36" t="s">
        <v>66</v>
      </c>
      <c r="C50" s="12">
        <v>60</v>
      </c>
      <c r="D50" s="13">
        <v>130</v>
      </c>
      <c r="E50" s="14">
        <v>9</v>
      </c>
      <c r="F50" s="15">
        <f t="shared" si="0"/>
        <v>1170</v>
      </c>
    </row>
    <row r="51" ht="18.75">
      <c r="A51" s="12"/>
      <c r="B51" s="36" t="s">
        <v>67</v>
      </c>
      <c r="C51" s="12">
        <v>60</v>
      </c>
      <c r="D51" s="13">
        <v>150</v>
      </c>
      <c r="E51" s="14">
        <v>9</v>
      </c>
      <c r="F51" s="15">
        <f t="shared" si="0"/>
        <v>1350</v>
      </c>
    </row>
    <row r="52" ht="18.75">
      <c r="A52" s="12"/>
      <c r="B52" s="21" t="s">
        <v>68</v>
      </c>
      <c r="C52" s="12" t="s">
        <v>69</v>
      </c>
      <c r="D52" s="13">
        <v>1200</v>
      </c>
      <c r="E52" s="14">
        <v>2</v>
      </c>
      <c r="F52" s="15">
        <f t="shared" si="0"/>
        <v>2400</v>
      </c>
    </row>
    <row r="53" ht="23.25">
      <c r="A53" s="35" t="s">
        <v>70</v>
      </c>
      <c r="B53" s="35"/>
      <c r="C53" s="35"/>
      <c r="D53" s="35"/>
      <c r="E53" s="35"/>
      <c r="F53" s="35"/>
    </row>
    <row r="54" ht="18.75">
      <c r="A54" s="12"/>
      <c r="B54" s="21" t="s">
        <v>71</v>
      </c>
      <c r="C54" s="12" t="s">
        <v>72</v>
      </c>
      <c r="D54" s="19">
        <v>500</v>
      </c>
      <c r="E54" s="37">
        <v>12</v>
      </c>
      <c r="F54" s="20">
        <f t="shared" si="0"/>
        <v>6000</v>
      </c>
    </row>
    <row r="55" ht="18.75">
      <c r="A55" s="12"/>
      <c r="B55" s="21" t="s">
        <v>73</v>
      </c>
      <c r="C55" s="12" t="s">
        <v>72</v>
      </c>
      <c r="D55" s="19">
        <v>500</v>
      </c>
      <c r="E55" s="37">
        <v>12</v>
      </c>
      <c r="F55" s="20">
        <f t="shared" si="0"/>
        <v>6000</v>
      </c>
    </row>
    <row r="56" ht="18.75">
      <c r="A56" s="12"/>
      <c r="B56" s="21" t="s">
        <v>74</v>
      </c>
      <c r="C56" s="12" t="s">
        <v>72</v>
      </c>
      <c r="D56" s="19">
        <v>500</v>
      </c>
      <c r="E56" s="37">
        <v>12</v>
      </c>
      <c r="F56" s="20">
        <f t="shared" si="0"/>
        <v>6000</v>
      </c>
    </row>
    <row r="57" ht="18.75">
      <c r="A57" s="12"/>
      <c r="B57" s="21" t="s">
        <v>75</v>
      </c>
      <c r="C57" s="12" t="s">
        <v>76</v>
      </c>
      <c r="D57" s="19">
        <v>100</v>
      </c>
      <c r="E57" s="37">
        <v>24</v>
      </c>
      <c r="F57" s="20">
        <f t="shared" si="0"/>
        <v>2400</v>
      </c>
    </row>
    <row r="58" ht="18.75">
      <c r="A58" s="12"/>
      <c r="B58" s="21" t="s">
        <v>77</v>
      </c>
      <c r="C58" s="12">
        <v>0.69999999999999996</v>
      </c>
      <c r="D58" s="19">
        <v>1500</v>
      </c>
      <c r="E58" s="37">
        <v>1</v>
      </c>
      <c r="F58" s="20">
        <f t="shared" si="0"/>
        <v>1500</v>
      </c>
    </row>
    <row r="59" ht="18.75">
      <c r="A59" s="12"/>
      <c r="B59" s="21"/>
      <c r="C59" s="12"/>
      <c r="D59" s="13"/>
      <c r="E59" s="14"/>
      <c r="F59" s="15"/>
    </row>
    <row r="60" ht="18.75">
      <c r="A60" s="12"/>
      <c r="B60" s="32" t="s">
        <v>78</v>
      </c>
      <c r="C60" s="12"/>
      <c r="D60" s="13"/>
      <c r="E60" s="12"/>
      <c r="F60" s="38">
        <f>SUM(F7:F58)</f>
        <v>103815</v>
      </c>
    </row>
    <row r="61" ht="18.75">
      <c r="A61" s="12"/>
      <c r="B61" s="32" t="s">
        <v>79</v>
      </c>
      <c r="C61" s="12"/>
      <c r="D61" s="13"/>
      <c r="E61" s="12"/>
      <c r="F61" s="12">
        <f>F60/C4</f>
        <v>1730.25</v>
      </c>
    </row>
    <row r="62" ht="18.75">
      <c r="A62" s="12"/>
      <c r="B62" s="32" t="s">
        <v>80</v>
      </c>
      <c r="C62" s="12"/>
      <c r="D62" s="13">
        <v>1250</v>
      </c>
      <c r="E62" s="12">
        <v>5</v>
      </c>
      <c r="F62" s="39">
        <f>D62*E62</f>
        <v>6250</v>
      </c>
    </row>
    <row r="63" ht="18.75">
      <c r="A63" s="12"/>
      <c r="B63" s="32" t="s">
        <v>81</v>
      </c>
      <c r="C63" s="12"/>
      <c r="D63" s="40">
        <v>1000</v>
      </c>
      <c r="E63" s="12">
        <v>3</v>
      </c>
      <c r="F63" s="40">
        <f>SUM(D63*E63)</f>
        <v>3000</v>
      </c>
    </row>
    <row r="64" ht="18.75">
      <c r="A64" s="12"/>
      <c r="B64" s="32" t="s">
        <v>82</v>
      </c>
      <c r="C64" s="12"/>
      <c r="D64" s="13">
        <v>4000</v>
      </c>
      <c r="E64" s="12">
        <v>4</v>
      </c>
      <c r="F64" s="39">
        <f>D64*E64</f>
        <v>16000</v>
      </c>
    </row>
    <row r="65" ht="18.75">
      <c r="A65" s="12"/>
      <c r="B65" s="32" t="s">
        <v>83</v>
      </c>
      <c r="C65" s="12"/>
      <c r="D65" s="40">
        <v>3000</v>
      </c>
      <c r="E65" s="12">
        <v>1</v>
      </c>
      <c r="F65" s="40">
        <f t="shared" ref="F65:F66" si="1">SUM(D65*E65)</f>
        <v>3000</v>
      </c>
    </row>
    <row r="66" ht="18.75">
      <c r="A66" s="12"/>
      <c r="B66" s="32" t="s">
        <v>84</v>
      </c>
      <c r="C66" s="12"/>
      <c r="D66" s="40">
        <v>5000</v>
      </c>
      <c r="E66" s="12">
        <v>1</v>
      </c>
      <c r="F66" s="40">
        <f t="shared" si="1"/>
        <v>5000</v>
      </c>
    </row>
    <row r="67" ht="18.75">
      <c r="A67" s="12"/>
      <c r="B67" s="41" t="s">
        <v>85</v>
      </c>
      <c r="C67" s="42"/>
      <c r="D67" s="43"/>
      <c r="E67" s="42"/>
      <c r="F67" s="44">
        <f>F60+F64+F66+F65+F62+F63</f>
        <v>137065</v>
      </c>
    </row>
    <row r="68"/>
    <row r="69"/>
  </sheetData>
  <mergeCells count="15">
    <mergeCell ref="A1:F2"/>
    <mergeCell ref="D3:F5"/>
    <mergeCell ref="A6:F6"/>
    <mergeCell ref="C8:F8"/>
    <mergeCell ref="H22:I22"/>
    <mergeCell ref="H26:J26"/>
    <mergeCell ref="C27:F27"/>
    <mergeCell ref="H28:J28"/>
    <mergeCell ref="C29:F29"/>
    <mergeCell ref="C32:F32"/>
    <mergeCell ref="C35:F35"/>
    <mergeCell ref="A36:D36"/>
    <mergeCell ref="A40:D40"/>
    <mergeCell ref="A45:F45"/>
    <mergeCell ref="A53:F53"/>
  </mergeCells>
  <printOptions headings="0" gridLines="0"/>
  <pageMargins left="0.118110232055187" right="0.118110232055187" top="0.15748031437396998" bottom="0.15748031437396998" header="0.31496062874793995" footer="0.31496062874793995"/>
  <pageSetup paperSize="9" scale="58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showZeros="1" zoomScale="100" workbookViewId="0">
      <selection activeCell="A1" activeCellId="0" sqref="A1"/>
    </sheetView>
  </sheetViews>
  <sheetFormatPr baseColWidth="8" defaultColWidth="9.1406253092569294" defaultRowHeight="15"/>
  <cols>
    <col bestFit="1" customWidth="1" min="1" max="1" width="47.000000507498498"/>
    <col customWidth="1" min="2" max="2" width="13.285156158148"/>
    <col bestFit="1" customWidth="1" min="3" max="3" width="15.7109369488883"/>
    <col customWidth="1" min="4" max="4" width="10.425781467405001"/>
    <col bestFit="1" customWidth="1" min="5" max="5" width="15.7109369488883"/>
  </cols>
  <sheetData>
    <row r="1">
      <c r="A1" s="45" t="s">
        <v>86</v>
      </c>
      <c r="B1" s="46"/>
      <c r="C1" s="47"/>
      <c r="D1" s="48"/>
    </row>
    <row r="2">
      <c r="A2" s="49" t="s">
        <v>87</v>
      </c>
      <c r="B2" s="50"/>
      <c r="C2" s="51"/>
      <c r="D2" s="52"/>
    </row>
    <row r="3">
      <c r="A3" s="45" t="s">
        <v>88</v>
      </c>
      <c r="B3" s="46"/>
      <c r="C3" s="51"/>
      <c r="D3" s="52"/>
    </row>
    <row r="4" ht="15.75">
      <c r="A4" s="45" t="s">
        <v>89</v>
      </c>
      <c r="B4" s="46"/>
      <c r="C4" s="53"/>
      <c r="D4" s="54"/>
    </row>
    <row r="5">
      <c r="A5" s="55" t="s">
        <v>90</v>
      </c>
    </row>
    <row r="6">
      <c r="A6" s="56" t="s">
        <v>91</v>
      </c>
      <c r="B6" s="57" t="s">
        <v>92</v>
      </c>
      <c r="C6" s="57" t="s">
        <v>93</v>
      </c>
      <c r="D6" s="58" t="s">
        <v>94</v>
      </c>
    </row>
    <row r="7">
      <c r="A7" s="59" t="s">
        <v>95</v>
      </c>
      <c r="B7" s="60">
        <v>75</v>
      </c>
      <c r="C7" s="60">
        <v>130</v>
      </c>
      <c r="D7" s="60">
        <f t="shared" ref="D7:D8" si="2">SUM(C7*B7)</f>
        <v>9750</v>
      </c>
    </row>
    <row r="8">
      <c r="A8" s="59" t="s">
        <v>96</v>
      </c>
      <c r="B8" s="60">
        <v>25</v>
      </c>
      <c r="C8" s="60">
        <v>80</v>
      </c>
      <c r="D8" s="60">
        <f t="shared" si="2"/>
        <v>2000</v>
      </c>
    </row>
    <row r="9">
      <c r="A9" s="59" t="s">
        <v>97</v>
      </c>
      <c r="B9" s="60">
        <v>1</v>
      </c>
      <c r="C9" s="60">
        <v>10000</v>
      </c>
      <c r="D9" s="60">
        <v>10000</v>
      </c>
    </row>
    <row r="10">
      <c r="A10" s="59" t="s">
        <v>98</v>
      </c>
      <c r="B10" s="60">
        <v>2</v>
      </c>
      <c r="C10" s="60">
        <v>5000</v>
      </c>
      <c r="D10" s="60">
        <f t="shared" ref="D10:D11" si="3">SUM(C10*B10)</f>
        <v>10000</v>
      </c>
    </row>
    <row r="11">
      <c r="A11" s="59" t="s">
        <v>99</v>
      </c>
      <c r="B11" s="60">
        <v>1</v>
      </c>
      <c r="C11" s="60">
        <v>5000</v>
      </c>
      <c r="D11" s="60">
        <f t="shared" si="3"/>
        <v>5000</v>
      </c>
    </row>
    <row r="12">
      <c r="A12" s="55"/>
      <c r="B12" s="61"/>
      <c r="C12" s="61"/>
      <c r="D12" s="61"/>
      <c r="E12" t="s">
        <v>100</v>
      </c>
    </row>
    <row r="13" ht="15.75">
      <c r="C13" s="62" t="s">
        <v>101</v>
      </c>
      <c r="D13" s="62">
        <f>SUM(D7:D11)</f>
        <v>36750</v>
      </c>
      <c r="E13" s="62">
        <f>D13*0.1+D13</f>
        <v>40425</v>
      </c>
    </row>
    <row r="15">
      <c r="A15" t="s">
        <v>102</v>
      </c>
    </row>
    <row r="16">
      <c r="A16" t="s">
        <v>103</v>
      </c>
    </row>
    <row r="17">
      <c r="A17" t="s">
        <v>104</v>
      </c>
    </row>
    <row r="18">
      <c r="A18" t="s">
        <v>105</v>
      </c>
    </row>
    <row r="19">
      <c r="A19" t="s">
        <v>106</v>
      </c>
    </row>
    <row r="20">
      <c r="A20" t="s">
        <v>107</v>
      </c>
    </row>
    <row r="21">
      <c r="A21" t="s">
        <v>108</v>
      </c>
    </row>
  </sheetData>
  <mergeCells count="5">
    <mergeCell ref="A1:B1"/>
    <mergeCell ref="C1:D4"/>
    <mergeCell ref="A2:B2"/>
    <mergeCell ref="A3:B3"/>
    <mergeCell ref="A4:B4"/>
  </mergeCells>
  <printOptions headings="0" gridLines="0"/>
  <pageMargins left="0.70000004768371604" right="0.70000004768371604" top="0.75" bottom="0.75" header="0.30000001192092901" footer="0.30000001192092901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R7-Office/7.1.1.35</Application>
  <DocSecurity>0</DocSecurity>
  <ScaleCrop>false</ScaleCrop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Денис Гардер</cp:lastModifiedBy>
  <cp:revision>1</cp:revision>
  <dcterms:modified xsi:type="dcterms:W3CDTF">2023-05-25T14:23:02Z</dcterms:modified>
</cp:coreProperties>
</file>